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I Calculator" sheetId="1" state="visible" r:id="rId3"/>
  </sheets>
  <definedNames>
    <definedName function="false" hidden="false" localSheetId="0" name="_xlnm.Print_Area" vbProcedure="false">'ROI Calculator'!$A$1:$F$46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<sst xmlns="http://schemas.openxmlformats.org/spreadsheetml/2006/main" count="71" uniqueCount="67">
  <si>
    <t xml:space="preserve">TREASURY AI ROI CALCULATOR</t>
  </si>
  <si>
    <t xml:space="preserve">Fill in the yellow cells with your data. Formulas calculate everything else.</t>
  </si>
  <si>
    <t xml:space="preserve">1. GENERAL ASSUMPTIONS</t>
  </si>
  <si>
    <t xml:space="preserve">Parameter</t>
  </si>
  <si>
    <t xml:space="preserve">Value</t>
  </si>
  <si>
    <t xml:space="preserve">Unit</t>
  </si>
  <si>
    <t xml:space="preserve">Notes</t>
  </si>
  <si>
    <t xml:space="preserve">Working days per year</t>
  </si>
  <si>
    <t xml:space="preserve">days</t>
  </si>
  <si>
    <t xml:space="preserve">Standard: 220. Adjust for your country.</t>
  </si>
  <si>
    <t xml:space="preserve">Fully loaded cost per hour (EUR)</t>
  </si>
  <si>
    <t xml:space="preserve">EUR/hour</t>
  </si>
  <si>
    <t xml:space="preserve">Include salary + benefits + overhead. Blue = your input.</t>
  </si>
  <si>
    <t xml:space="preserve">AI tool cost per month (EUR)</t>
  </si>
  <si>
    <t xml:space="preserve">EUR/month</t>
  </si>
  <si>
    <t xml:space="preserve">ChatGPT Team ~$25, Claude Pro ~$20, Enterprise varies.</t>
  </si>
  <si>
    <t xml:space="preserve">Number of AI users</t>
  </si>
  <si>
    <t xml:space="preserve">people</t>
  </si>
  <si>
    <t xml:space="preserve">Treasury team members who will use AI tools.</t>
  </si>
  <si>
    <t xml:space="preserve">Annual AI tool cost (EUR)</t>
  </si>
  <si>
    <t xml:space="preserve">EUR/year</t>
  </si>
  <si>
    <t xml:space="preserve">Monthly cost x users x 12</t>
  </si>
  <si>
    <t xml:space="preserve">2. PROCESS-BY-PROCESS TIME SAVINGS</t>
  </si>
  <si>
    <t xml:space="preserve">Process Name</t>
  </si>
  <si>
    <t xml:space="preserve">Time Before
(min/day)</t>
  </si>
  <si>
    <t xml:space="preserve">Time After
(min/day)</t>
  </si>
  <si>
    <t xml:space="preserve">Time Saved
(min/day)</t>
  </si>
  <si>
    <t xml:space="preserve">Bank reconciliation</t>
  </si>
  <si>
    <t xml:space="preserve">Cash position report</t>
  </si>
  <si>
    <t xml:space="preserve">FX exposure summary</t>
  </si>
  <si>
    <t xml:space="preserve">Payment file validation</t>
  </si>
  <si>
    <t xml:space="preserve">Weekly treasury report</t>
  </si>
  <si>
    <t xml:space="preserve">Forecast variance analysis</t>
  </si>
  <si>
    <t xml:space="preserve">[Your process 1]</t>
  </si>
  <si>
    <t xml:space="preserve">[Your process 2]</t>
  </si>
  <si>
    <t xml:space="preserve">TOTAL</t>
  </si>
  <si>
    <t xml:space="preserve">3. ANNUAL IMPACT</t>
  </si>
  <si>
    <t xml:space="preserve">Total minutes saved per day</t>
  </si>
  <si>
    <t xml:space="preserve">min/day</t>
  </si>
  <si>
    <t xml:space="preserve">Sum of all process savings</t>
  </si>
  <si>
    <t xml:space="preserve">Total hours saved per day</t>
  </si>
  <si>
    <t xml:space="preserve">hours/day</t>
  </si>
  <si>
    <t xml:space="preserve">Minutes divided by 60</t>
  </si>
  <si>
    <t xml:space="preserve">Total hours saved per year</t>
  </si>
  <si>
    <t xml:space="preserve">hours/year</t>
  </si>
  <si>
    <t xml:space="preserve">Hours per day x working days</t>
  </si>
  <si>
    <t xml:space="preserve">Gross savings (EUR/year)</t>
  </si>
  <si>
    <t xml:space="preserve">Hours saved x cost per hour</t>
  </si>
  <si>
    <t xml:space="preserve">AI tool cost (EUR/year)</t>
  </si>
  <si>
    <t xml:space="preserve">From Section 1</t>
  </si>
  <si>
    <t xml:space="preserve">NET SAVINGS (EUR/year)</t>
  </si>
  <si>
    <t xml:space="preserve">Gross savings minus tool cost</t>
  </si>
  <si>
    <t xml:space="preserve">ROI (%)</t>
  </si>
  <si>
    <t xml:space="preserve">%</t>
  </si>
  <si>
    <t xml:space="preserve">Net savings divided by tool cost x 100</t>
  </si>
  <si>
    <t xml:space="preserve">Payback period (days)</t>
  </si>
  <si>
    <t xml:space="preserve">Tool cost divided by daily savings</t>
  </si>
  <si>
    <t xml:space="preserve">EXECUTIVE SUMMARY</t>
  </si>
  <si>
    <t xml:space="preserve">Hours freed per year</t>
  </si>
  <si>
    <t xml:space="preserve">Net EUR savings per year</t>
  </si>
  <si>
    <t xml:space="preserve">ROI on AI investment</t>
  </si>
  <si>
    <t xml:space="preserve">Payback in working days</t>
  </si>
  <si>
    <t xml:space="preserve">Legend:</t>
  </si>
  <si>
    <t xml:space="preserve">Blue text = your inputs (editable)</t>
  </si>
  <si>
    <t xml:space="preserve">Black text = formulas (do not edit)</t>
  </si>
  <si>
    <t xml:space="preserve">Yellow cells = input fields</t>
  </si>
  <si>
    <t xml:space="preserve">AI in Treasury Course  |  Module 4  |  Treasury Ease Solutions S.R.L.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</si>
</sst>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General"/>
    <numFmt numFmtId="167" formatCode="#,##0.0"/>
    <numFmt numFmtId="168" formatCode="#,##0\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Trebuchet MS"/>
      <family val="0"/>
      <charset val="1"/>
    </font>
    <font>
      <i val="true"/>
      <sz val="10"/>
      <color rgb="FF6B7280"/>
      <name val="Calibri"/>
      <family val="0"/>
      <charset val="1"/>
    </font>
    <font>
      <b val="true"/>
      <sz val="12"/>
      <color rgb="FFFFFFFF"/>
      <name val="Trebuchet MS"/>
      <family val="0"/>
      <charset val="1"/>
    </font>
    <font>
      <b val="true"/>
      <sz val="11"/>
      <color rgb="FF1A1A2E"/>
      <name val="Calibri"/>
      <family val="0"/>
      <charset val="1"/>
    </font>
    <font>
      <sz val="11"/>
      <color rgb="FF1A1A2E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1"/>
      <color rgb="FF0F1B2D"/>
      <name val="Trebuchet MS"/>
      <family val="0"/>
      <charset val="1"/>
    </font>
    <font>
      <b val="true"/>
      <sz val="11"/>
      <color rgb="FF14919B"/>
      <name val="Trebuchet MS"/>
      <family val="0"/>
      <charset val="1"/>
    </font>
    <font>
      <b val="true"/>
      <sz val="12"/>
      <color rgb="FF14919B"/>
      <name val="Trebuchet MS"/>
      <family val="0"/>
      <charset val="1"/>
    </font>
    <font>
      <b val="true"/>
      <sz val="12"/>
      <color rgb="FF0F1B2D"/>
      <name val="Calibri"/>
      <family val="0"/>
      <charset val="1"/>
    </font>
    <font>
      <b val="true"/>
      <sz val="16"/>
      <color rgb="FF14919B"/>
      <name val="Trebuchet MS"/>
      <family val="0"/>
      <charset val="1"/>
    </font>
    <font>
      <b val="true"/>
      <sz val="10"/>
      <color rgb="FF6B7280"/>
      <name val="Calibri"/>
      <family val="0"/>
      <charset val="1"/>
    </font>
    <font>
      <sz val="10"/>
      <color rgb="FF0000FF"/>
      <name val="Calibri"/>
      <family val="0"/>
      <charset val="1"/>
    </font>
    <font>
      <sz val="10"/>
      <color rgb="FF1A1A2E"/>
      <name val="Calibri"/>
      <family val="0"/>
      <charset val="1"/>
    </font>
    <font>
      <sz val="9"/>
      <color rgb="FF6B7280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1B2D"/>
        <bgColor rgb="FF1A1A2E"/>
      </patternFill>
    </fill>
    <fill>
      <patternFill patternType="solid">
        <fgColor rgb="FF14919B"/>
        <bgColor rgb="FF008080"/>
      </patternFill>
    </fill>
    <fill>
      <patternFill patternType="solid">
        <fgColor rgb="FFE8F6F5"/>
        <bgColor rgb="FFF0FAF7"/>
      </patternFill>
    </fill>
    <fill>
      <patternFill patternType="solid">
        <fgColor rgb="FFFFFDE7"/>
        <bgColor rgb="FFF7FAFA"/>
      </patternFill>
    </fill>
    <fill>
      <patternFill patternType="solid">
        <fgColor rgb="FFF7FAFA"/>
        <bgColor rgb="FFF0FAF7"/>
      </patternFill>
    </fill>
    <fill>
      <patternFill patternType="solid">
        <fgColor rgb="FFF0FAF7"/>
        <bgColor rgb="FFF7FA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4919B"/>
      <rgbColor rgb="FFCCCCCC"/>
      <rgbColor rgb="FF808080"/>
      <rgbColor rgb="FF9999FF"/>
      <rgbColor rgb="FF993366"/>
      <rgbColor rgb="FFFFFDE7"/>
      <rgbColor rgb="FFE8F6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AF7"/>
      <rgbColor rgb="FFF7FAF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F1B2D"/>
      <rgbColor rgb="FF333300"/>
      <rgbColor rgb="FF99330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919B"/>
    <pageSetUpPr fitToPage="false"/>
  </sheetPr>
  <dimension ref="B2:E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4" min="3" style="0" width="18"/>
    <col collapsed="false" customWidth="true" hidden="false" outlineLevel="0" max="5" min="5" style="0" width="22"/>
    <col collapsed="false" customWidth="true" hidden="false" outlineLevel="0" max="6" min="6" style="0" width="2"/>
  </cols>
  <sheetData>
    <row r="2" customFormat="false" ht="17.9" hidden="false" customHeight="true" outlineLevel="0" collapsed="false">
      <c r="B2" s="1" t="s">
        <v>0</v>
      </c>
      <c r="C2" s="1"/>
      <c r="D2" s="1"/>
      <c r="E2" s="1"/>
    </row>
    <row r="3" customFormat="false" ht="15" hidden="false" customHeight="true" outlineLevel="0" collapsed="false">
      <c r="B3" s="2" t="s">
        <v>1</v>
      </c>
      <c r="C3" s="2"/>
      <c r="D3" s="2"/>
      <c r="E3" s="2"/>
    </row>
    <row r="5" customFormat="false" ht="15" hidden="false" customHeight="true" outlineLevel="0" collapsed="false">
      <c r="B5" s="3" t="s">
        <v>2</v>
      </c>
      <c r="C5" s="3"/>
      <c r="D5" s="3"/>
      <c r="E5" s="3"/>
    </row>
    <row r="6" customFormat="false" ht="15" hidden="false" customHeight="false" outlineLevel="0" collapsed="false">
      <c r="B6" s="4" t="s">
        <v>3</v>
      </c>
      <c r="C6" s="4" t="s">
        <v>4</v>
      </c>
      <c r="D6" s="4" t="s">
        <v>5</v>
      </c>
      <c r="E6" s="4" t="s">
        <v>6</v>
      </c>
    </row>
    <row r="7" customFormat="false" ht="15" hidden="false" customHeight="false" outlineLevel="0" collapsed="false">
      <c r="B7" s="5" t="s">
        <v>7</v>
      </c>
      <c r="C7" s="6" t="n">
        <v>220</v>
      </c>
      <c r="D7" s="7" t="s">
        <v>8</v>
      </c>
      <c r="E7" s="8" t="s">
        <v>9</v>
      </c>
    </row>
    <row r="8" customFormat="false" ht="15" hidden="false" customHeight="false" outlineLevel="0" collapsed="false">
      <c r="B8" s="9" t="s">
        <v>10</v>
      </c>
      <c r="C8" s="6" t="n">
        <v>30</v>
      </c>
      <c r="D8" s="10" t="s">
        <v>11</v>
      </c>
      <c r="E8" s="11" t="s">
        <v>12</v>
      </c>
    </row>
    <row r="9" customFormat="false" ht="15" hidden="false" customHeight="false" outlineLevel="0" collapsed="false">
      <c r="B9" s="5" t="s">
        <v>13</v>
      </c>
      <c r="C9" s="6" t="n">
        <v>25</v>
      </c>
      <c r="D9" s="7" t="s">
        <v>14</v>
      </c>
      <c r="E9" s="8" t="s">
        <v>15</v>
      </c>
    </row>
    <row r="10" customFormat="false" ht="15" hidden="false" customHeight="false" outlineLevel="0" collapsed="false">
      <c r="B10" s="9" t="s">
        <v>16</v>
      </c>
      <c r="C10" s="6" t="n">
        <v>2</v>
      </c>
      <c r="D10" s="10" t="s">
        <v>17</v>
      </c>
      <c r="E10" s="11" t="s">
        <v>18</v>
      </c>
    </row>
    <row r="11" customFormat="false" ht="15" hidden="false" customHeight="false" outlineLevel="0" collapsed="false">
      <c r="B11" s="12" t="s">
        <v>19</v>
      </c>
      <c r="C11" s="13" t="n">
        <f aca="false">C9*C10*12</f>
        <v>600</v>
      </c>
      <c r="D11" s="7" t="s">
        <v>20</v>
      </c>
      <c r="E11" s="8" t="s">
        <v>21</v>
      </c>
    </row>
    <row r="13" customFormat="false" ht="15" hidden="false" customHeight="true" outlineLevel="0" collapsed="false">
      <c r="B13" s="3" t="s">
        <v>22</v>
      </c>
      <c r="C13" s="3"/>
      <c r="D13" s="3"/>
      <c r="E13" s="3"/>
    </row>
    <row r="14" customFormat="false" ht="28.35" hidden="false" customHeight="false" outlineLevel="0" collapsed="false">
      <c r="B14" s="14" t="s">
        <v>23</v>
      </c>
      <c r="C14" s="14" t="s">
        <v>24</v>
      </c>
      <c r="D14" s="14" t="s">
        <v>25</v>
      </c>
      <c r="E14" s="14" t="s">
        <v>26</v>
      </c>
    </row>
    <row r="15" customFormat="false" ht="15" hidden="false" customHeight="false" outlineLevel="0" collapsed="false">
      <c r="B15" s="5" t="s">
        <v>27</v>
      </c>
      <c r="C15" s="6" t="n">
        <v>240</v>
      </c>
      <c r="D15" s="6" t="n">
        <v>30</v>
      </c>
      <c r="E15" s="15" t="n">
        <f aca="false">C15-D15</f>
        <v>210</v>
      </c>
    </row>
    <row r="16" customFormat="false" ht="15" hidden="false" customHeight="false" outlineLevel="0" collapsed="false">
      <c r="B16" s="9" t="s">
        <v>28</v>
      </c>
      <c r="C16" s="6" t="n">
        <v>60</v>
      </c>
      <c r="D16" s="6" t="n">
        <v>15</v>
      </c>
      <c r="E16" s="15" t="n">
        <f aca="false">C16-D16</f>
        <v>45</v>
      </c>
    </row>
    <row r="17" customFormat="false" ht="15" hidden="false" customHeight="false" outlineLevel="0" collapsed="false">
      <c r="B17" s="5" t="s">
        <v>29</v>
      </c>
      <c r="C17" s="6" t="n">
        <v>45</v>
      </c>
      <c r="D17" s="6" t="n">
        <v>10</v>
      </c>
      <c r="E17" s="15" t="n">
        <f aca="false">C17-D17</f>
        <v>35</v>
      </c>
    </row>
    <row r="18" customFormat="false" ht="15" hidden="false" customHeight="false" outlineLevel="0" collapsed="false">
      <c r="B18" s="9" t="s">
        <v>30</v>
      </c>
      <c r="C18" s="6" t="n">
        <v>30</v>
      </c>
      <c r="D18" s="6" t="n">
        <v>10</v>
      </c>
      <c r="E18" s="15" t="n">
        <f aca="false">C18-D18</f>
        <v>20</v>
      </c>
    </row>
    <row r="19" customFormat="false" ht="15" hidden="false" customHeight="false" outlineLevel="0" collapsed="false">
      <c r="B19" s="5" t="s">
        <v>31</v>
      </c>
      <c r="C19" s="6" t="n">
        <v>90</v>
      </c>
      <c r="D19" s="6" t="n">
        <v>20</v>
      </c>
      <c r="E19" s="15" t="n">
        <f aca="false">C19-D19</f>
        <v>70</v>
      </c>
    </row>
    <row r="20" customFormat="false" ht="15" hidden="false" customHeight="false" outlineLevel="0" collapsed="false">
      <c r="B20" s="9" t="s">
        <v>32</v>
      </c>
      <c r="C20" s="6" t="n">
        <v>60</v>
      </c>
      <c r="D20" s="6" t="n">
        <v>15</v>
      </c>
      <c r="E20" s="15" t="n">
        <f aca="false">C20-D20</f>
        <v>45</v>
      </c>
    </row>
    <row r="21" customFormat="false" ht="15" hidden="false" customHeight="false" outlineLevel="0" collapsed="false">
      <c r="B21" s="16" t="s">
        <v>33</v>
      </c>
      <c r="C21" s="6" t="n">
        <v>0</v>
      </c>
      <c r="D21" s="6" t="n">
        <v>0</v>
      </c>
      <c r="E21" s="15" t="n">
        <f aca="false">C21-D21</f>
        <v>0</v>
      </c>
    </row>
    <row r="22" customFormat="false" ht="15" hidden="false" customHeight="false" outlineLevel="0" collapsed="false">
      <c r="B22" s="17" t="s">
        <v>34</v>
      </c>
      <c r="C22" s="6" t="n">
        <v>0</v>
      </c>
      <c r="D22" s="6" t="n">
        <v>0</v>
      </c>
      <c r="E22" s="15" t="n">
        <f aca="false">C22-D22</f>
        <v>0</v>
      </c>
    </row>
    <row r="23" customFormat="false" ht="15" hidden="false" customHeight="false" outlineLevel="0" collapsed="false">
      <c r="B23" s="18" t="s">
        <v>35</v>
      </c>
      <c r="C23" s="14" t="n">
        <f aca="false">SUM(C15:C22)</f>
        <v>525</v>
      </c>
      <c r="D23" s="14" t="n">
        <f aca="false">SUM(D15:D22)</f>
        <v>100</v>
      </c>
      <c r="E23" s="19" t="n">
        <f aca="false">SUM(E15:E22)</f>
        <v>425</v>
      </c>
    </row>
    <row r="25" customFormat="false" ht="15" hidden="false" customHeight="true" outlineLevel="0" collapsed="false">
      <c r="B25" s="3" t="s">
        <v>36</v>
      </c>
      <c r="C25" s="3"/>
      <c r="D25" s="3"/>
      <c r="E25" s="3"/>
    </row>
    <row r="26" customFormat="false" ht="15" hidden="false" customHeight="false" outlineLevel="0" collapsed="false">
      <c r="B26" s="5" t="s">
        <v>37</v>
      </c>
      <c r="C26" s="13" t="n">
        <f aca="false">E23</f>
        <v>425</v>
      </c>
      <c r="D26" s="7" t="s">
        <v>38</v>
      </c>
      <c r="E26" s="8" t="s">
        <v>39</v>
      </c>
    </row>
    <row r="27" customFormat="false" ht="15" hidden="false" customHeight="false" outlineLevel="0" collapsed="false">
      <c r="B27" s="9" t="s">
        <v>40</v>
      </c>
      <c r="C27" s="20" t="n">
        <f aca="false">C26/60</f>
        <v>7.08333333333333</v>
      </c>
      <c r="D27" s="10" t="s">
        <v>41</v>
      </c>
      <c r="E27" s="11" t="s">
        <v>42</v>
      </c>
    </row>
    <row r="28" customFormat="false" ht="15" hidden="false" customHeight="false" outlineLevel="0" collapsed="false">
      <c r="B28" s="5" t="s">
        <v>43</v>
      </c>
      <c r="C28" s="13" t="n">
        <f aca="false">C27*C7</f>
        <v>1558.33333333333</v>
      </c>
      <c r="D28" s="7" t="s">
        <v>44</v>
      </c>
      <c r="E28" s="8" t="s">
        <v>45</v>
      </c>
    </row>
    <row r="29" customFormat="false" ht="15" hidden="false" customHeight="false" outlineLevel="0" collapsed="false">
      <c r="B29" s="9" t="s">
        <v>46</v>
      </c>
      <c r="C29" s="13" t="n">
        <f aca="false">C28*C8</f>
        <v>46750</v>
      </c>
      <c r="D29" s="10" t="s">
        <v>20</v>
      </c>
      <c r="E29" s="11" t="s">
        <v>47</v>
      </c>
    </row>
    <row r="30" customFormat="false" ht="15" hidden="false" customHeight="false" outlineLevel="0" collapsed="false">
      <c r="B30" s="5" t="s">
        <v>48</v>
      </c>
      <c r="C30" s="13" t="n">
        <f aca="false">C11</f>
        <v>600</v>
      </c>
      <c r="D30" s="7" t="s">
        <v>20</v>
      </c>
      <c r="E30" s="8" t="s">
        <v>49</v>
      </c>
    </row>
    <row r="31" customFormat="false" ht="15" hidden="false" customHeight="false" outlineLevel="0" collapsed="false">
      <c r="B31" s="21" t="s">
        <v>50</v>
      </c>
      <c r="C31" s="22" t="n">
        <f aca="false">C29-C30</f>
        <v>46150</v>
      </c>
      <c r="D31" s="10" t="s">
        <v>20</v>
      </c>
      <c r="E31" s="11" t="s">
        <v>51</v>
      </c>
    </row>
    <row r="32" customFormat="false" ht="15" hidden="false" customHeight="false" outlineLevel="0" collapsed="false">
      <c r="B32" s="12" t="s">
        <v>52</v>
      </c>
      <c r="C32" s="23" t="n">
        <f aca="false">IF(C30&gt;0,C31/C30*100,0)</f>
        <v>7691.66666666667</v>
      </c>
      <c r="D32" s="7" t="s">
        <v>53</v>
      </c>
      <c r="E32" s="8" t="s">
        <v>54</v>
      </c>
    </row>
    <row r="33" customFormat="false" ht="15" hidden="false" customHeight="false" outlineLevel="0" collapsed="false">
      <c r="B33" s="24" t="s">
        <v>55</v>
      </c>
      <c r="C33" s="23" t="n">
        <f aca="false">IF(C29&gt;0,C30/(C29/C7),0)</f>
        <v>2.82352941176471</v>
      </c>
      <c r="D33" s="10" t="s">
        <v>8</v>
      </c>
      <c r="E33" s="11" t="s">
        <v>56</v>
      </c>
    </row>
    <row r="35" customFormat="false" ht="17.9" hidden="false" customHeight="true" outlineLevel="0" collapsed="false">
      <c r="B35" s="1" t="s">
        <v>57</v>
      </c>
      <c r="C35" s="1"/>
      <c r="D35" s="1"/>
      <c r="E35" s="1"/>
    </row>
    <row r="36" customFormat="false" ht="19.7" hidden="false" customHeight="false" outlineLevel="0" collapsed="false">
      <c r="B36" s="25" t="s">
        <v>58</v>
      </c>
      <c r="C36" s="26" t="n">
        <f aca="false">C28</f>
        <v>1558.33333333333</v>
      </c>
      <c r="D36" s="26"/>
      <c r="E36" s="26"/>
    </row>
    <row r="37" customFormat="false" ht="19.7" hidden="false" customHeight="false" outlineLevel="0" collapsed="false">
      <c r="B37" s="25" t="s">
        <v>59</v>
      </c>
      <c r="C37" s="26" t="n">
        <f aca="false">C31</f>
        <v>46150</v>
      </c>
      <c r="D37" s="26"/>
      <c r="E37" s="26"/>
    </row>
    <row r="38" customFormat="false" ht="19.7" hidden="false" customHeight="false" outlineLevel="0" collapsed="false">
      <c r="B38" s="25" t="s">
        <v>60</v>
      </c>
      <c r="C38" s="27" t="n">
        <f aca="false">C32</f>
        <v>7691.66666666667</v>
      </c>
      <c r="D38" s="27"/>
      <c r="E38" s="27"/>
    </row>
    <row r="39" customFormat="false" ht="19.7" hidden="false" customHeight="false" outlineLevel="0" collapsed="false">
      <c r="B39" s="25" t="s">
        <v>61</v>
      </c>
      <c r="C39" s="26" t="n">
        <f aca="false">C33</f>
        <v>2.82352941176471</v>
      </c>
      <c r="D39" s="26"/>
      <c r="E39" s="26"/>
    </row>
    <row r="41" customFormat="false" ht="15" hidden="false" customHeight="false" outlineLevel="0" collapsed="false">
      <c r="B41" s="28" t="s">
        <v>62</v>
      </c>
    </row>
    <row r="42" customFormat="false" ht="15" hidden="false" customHeight="false" outlineLevel="0" collapsed="false">
      <c r="B42" s="29" t="s">
        <v>63</v>
      </c>
    </row>
    <row r="43" customFormat="false" ht="15" hidden="false" customHeight="false" outlineLevel="0" collapsed="false">
      <c r="B43" s="30" t="s">
        <v>64</v>
      </c>
    </row>
    <row r="44" customFormat="false" ht="15" hidden="false" customHeight="false" outlineLevel="0" collapsed="false">
      <c r="B44" s="31" t="s">
        <v>65</v>
      </c>
      <c r="C44" s="32"/>
    </row>
    <row r="46" customFormat="false" ht="15" hidden="false" customHeight="true" outlineLevel="0" collapsed="false">
      <c r="B46" s="33" t="s">
        <v>66</v>
      </c>
      <c r="C46" s="33"/>
      <c r="D46" s="33"/>
      <c r="E46" s="33"/>
    </row>
  </sheetData>
  <mergeCells count="11">
    <mergeCell ref="B2:E2"/>
    <mergeCell ref="B3:E3"/>
    <mergeCell ref="B5:E5"/>
    <mergeCell ref="B13:E13"/>
    <mergeCell ref="B25:E25"/>
    <mergeCell ref="B35:E35"/>
    <mergeCell ref="C36:E36"/>
    <mergeCell ref="C37:E37"/>
    <mergeCell ref="C38:E38"/>
    <mergeCell ref="C39:E39"/>
    <mergeCell ref="B46:E4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2026-03-04T18:02:14Z</dcterms:created>
  <dc:creator>openpyxl</dc:creator>
  <dc:description/>
  <dc:language>en-US</dc:language>
  <cp:lastModifiedBy/>
  <dcterms:modified xsi:type="dcterms:W3CDTF">2026-03-04T18:02:14Z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